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yanniello\Desktop\"/>
    </mc:Choice>
  </mc:AlternateContent>
  <xr:revisionPtr revIDLastSave="0" documentId="8_{B0052BF7-457C-46CB-9517-21468BD476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Sheet1!$A$1:$Q$37</definedName>
  </definedNames>
  <calcPr calcId="191029"/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H14" i="1" l="1"/>
  <c r="H5" i="1"/>
  <c r="Q12" i="1" l="1"/>
  <c r="P12" i="1"/>
  <c r="O12" i="1"/>
  <c r="N12" i="1"/>
  <c r="M12" i="1"/>
  <c r="L12" i="1"/>
  <c r="K12" i="1"/>
  <c r="J12" i="1"/>
  <c r="I12" i="1"/>
  <c r="H12" i="1"/>
  <c r="B35" i="1" l="1"/>
  <c r="C34" i="1" s="1"/>
  <c r="C28" i="1" l="1"/>
  <c r="C32" i="1"/>
  <c r="C27" i="1"/>
  <c r="C31" i="1"/>
  <c r="C29" i="1"/>
  <c r="C33" i="1"/>
  <c r="C26" i="1"/>
  <c r="C30" i="1"/>
  <c r="Q14" i="1"/>
  <c r="P14" i="1"/>
  <c r="O14" i="1"/>
  <c r="N14" i="1"/>
  <c r="M14" i="1"/>
  <c r="L14" i="1"/>
  <c r="K14" i="1"/>
  <c r="J14" i="1"/>
  <c r="I14" i="1"/>
  <c r="Q23" i="1" l="1"/>
  <c r="P23" i="1"/>
  <c r="Q22" i="1"/>
  <c r="P22" i="1"/>
  <c r="Q17" i="1"/>
  <c r="P17" i="1"/>
  <c r="Q16" i="1"/>
  <c r="P16" i="1"/>
  <c r="Q8" i="1"/>
  <c r="P8" i="1"/>
  <c r="Q6" i="1"/>
  <c r="P6" i="1"/>
  <c r="Q5" i="1"/>
  <c r="P5" i="1"/>
  <c r="J16" i="1" l="1"/>
  <c r="O23" i="1"/>
  <c r="N23" i="1"/>
  <c r="M23" i="1"/>
  <c r="L23" i="1"/>
  <c r="K23" i="1"/>
  <c r="J23" i="1"/>
  <c r="I23" i="1"/>
  <c r="H23" i="1"/>
  <c r="O22" i="1"/>
  <c r="N22" i="1"/>
  <c r="M22" i="1"/>
  <c r="L22" i="1"/>
  <c r="K22" i="1"/>
  <c r="J22" i="1"/>
  <c r="I22" i="1"/>
  <c r="H22" i="1"/>
  <c r="O17" i="1" l="1"/>
  <c r="N17" i="1"/>
  <c r="M17" i="1"/>
  <c r="L17" i="1"/>
  <c r="K17" i="1"/>
  <c r="J17" i="1"/>
  <c r="I17" i="1"/>
  <c r="H17" i="1"/>
  <c r="O16" i="1"/>
  <c r="N16" i="1"/>
  <c r="M16" i="1"/>
  <c r="L16" i="1"/>
  <c r="K16" i="1"/>
  <c r="I16" i="1"/>
  <c r="H16" i="1"/>
  <c r="O8" i="1"/>
  <c r="N8" i="1"/>
  <c r="M8" i="1"/>
  <c r="L8" i="1"/>
  <c r="K8" i="1"/>
  <c r="J8" i="1"/>
  <c r="I8" i="1"/>
  <c r="H8" i="1"/>
  <c r="O6" i="1"/>
  <c r="N6" i="1"/>
  <c r="M6" i="1"/>
  <c r="L6" i="1"/>
  <c r="K6" i="1"/>
  <c r="J6" i="1"/>
  <c r="I6" i="1"/>
  <c r="H6" i="1"/>
  <c r="O5" i="1"/>
  <c r="N5" i="1"/>
  <c r="M5" i="1"/>
  <c r="L5" i="1"/>
  <c r="K5" i="1"/>
  <c r="J5" i="1"/>
  <c r="I5" i="1"/>
</calcChain>
</file>

<file path=xl/sharedStrings.xml><?xml version="1.0" encoding="utf-8"?>
<sst xmlns="http://schemas.openxmlformats.org/spreadsheetml/2006/main" count="56" uniqueCount="41">
  <si>
    <t>Fall 2015</t>
  </si>
  <si>
    <t>Difference</t>
  </si>
  <si>
    <t>Percentage</t>
  </si>
  <si>
    <t>Applied</t>
  </si>
  <si>
    <t>Admitted</t>
  </si>
  <si>
    <t>Scholarships Awarded</t>
  </si>
  <si>
    <t>Ohio admitted</t>
  </si>
  <si>
    <t>Out-of-state admitted</t>
  </si>
  <si>
    <t>Fall 2016</t>
  </si>
  <si>
    <t>Fall 2017</t>
  </si>
  <si>
    <t>Fall 2018</t>
  </si>
  <si>
    <t>Fall 2019</t>
  </si>
  <si>
    <t>19 vs. '18</t>
  </si>
  <si>
    <t>19 vs. '17</t>
  </si>
  <si>
    <t>19 vs. '16</t>
  </si>
  <si>
    <t>Fall 2019 vs. Fall 2018 vs. Fall 2017 vs. Fall 2016 vs. Fall 2015 Freshmen Comparison</t>
  </si>
  <si>
    <t>19 vs. '15</t>
  </si>
  <si>
    <t>Transfers Applied</t>
  </si>
  <si>
    <t>Transfers Admitted</t>
  </si>
  <si>
    <t>Fall 2014</t>
  </si>
  <si>
    <t>19 vs. '14</t>
  </si>
  <si>
    <t>Honors College Applications</t>
  </si>
  <si>
    <t>ACT Registered</t>
  </si>
  <si>
    <t>GPA Registered</t>
  </si>
  <si>
    <t>NA</t>
  </si>
  <si>
    <t>Admitted by Race</t>
  </si>
  <si>
    <t>American Indian/Alaska Native</t>
  </si>
  <si>
    <t xml:space="preserve">Asian </t>
  </si>
  <si>
    <t>Black/African American</t>
  </si>
  <si>
    <t>Native Hawaiian/Other Pacific Islander</t>
  </si>
  <si>
    <t>Hispanic/Latino Ethnicity</t>
  </si>
  <si>
    <t>Multiple</t>
  </si>
  <si>
    <t>Nonresident Alien</t>
  </si>
  <si>
    <t>Unknown</t>
  </si>
  <si>
    <t>White</t>
  </si>
  <si>
    <t>Total Admitted*</t>
  </si>
  <si>
    <t>*This admitted figure excludes withdrawn applicants</t>
  </si>
  <si>
    <t xml:space="preserve"> </t>
  </si>
  <si>
    <t xml:space="preserve">Orientation Reservations </t>
  </si>
  <si>
    <t>Freshmen Paid Housing</t>
  </si>
  <si>
    <r>
      <t>5/13/2019 vs. 5/14/2018 vs. 5/15/2017 vs. 5/17</t>
    </r>
    <r>
      <rPr>
        <sz val="11"/>
        <rFont val="Calibri"/>
        <family val="2"/>
        <scheme val="minor"/>
      </rPr>
      <t>/2016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vs. 5/18</t>
    </r>
    <r>
      <rPr>
        <sz val="11"/>
        <rFont val="Calibri"/>
        <family val="2"/>
        <scheme val="minor"/>
      </rPr>
      <t>/2015 vs. 5/19/2014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</si>
</sst>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9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10" fontId="11" fillId="0" borderId="1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11" fillId="0" borderId="1" xfId="2" applyNumberFormat="1" applyFont="1" applyBorder="1" applyAlignment="1">
      <alignment horizontal="center"/>
    </xf>
    <xf numFmtId="164" fontId="10" fillId="0" borderId="1" xfId="2" applyNumberFormat="1" applyFont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9" fontId="9" fillId="2" borderId="1" xfId="2" applyFont="1" applyFill="1" applyBorder="1" applyAlignment="1">
      <alignment horizontal="center"/>
    </xf>
    <xf numFmtId="0" fontId="9" fillId="2" borderId="1" xfId="0" applyFont="1" applyFill="1" applyBorder="1"/>
    <xf numFmtId="0" fontId="11" fillId="2" borderId="1" xfId="0" applyFont="1" applyFill="1" applyBorder="1"/>
    <xf numFmtId="164" fontId="11" fillId="2" borderId="1" xfId="1" applyNumberFormat="1" applyFont="1" applyFill="1" applyBorder="1" applyAlignment="1">
      <alignment horizontal="center"/>
    </xf>
    <xf numFmtId="9" fontId="11" fillId="2" borderId="1" xfId="2" applyFont="1" applyFill="1" applyBorder="1" applyAlignment="1">
      <alignment horizontal="center"/>
    </xf>
    <xf numFmtId="43" fontId="10" fillId="0" borderId="1" xfId="1" applyNumberFormat="1" applyFont="1" applyBorder="1" applyAlignment="1">
      <alignment horizontal="center"/>
    </xf>
    <xf numFmtId="43" fontId="11" fillId="0" borderId="1" xfId="1" applyNumberFormat="1" applyFont="1" applyBorder="1" applyAlignment="1">
      <alignment horizontal="center"/>
    </xf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0" fontId="10" fillId="2" borderId="1" xfId="0" applyFont="1" applyFill="1" applyBorder="1"/>
    <xf numFmtId="10" fontId="10" fillId="0" borderId="1" xfId="2" applyNumberFormat="1" applyFont="1" applyBorder="1" applyAlignment="1">
      <alignment horizontal="center"/>
    </xf>
    <xf numFmtId="43" fontId="9" fillId="2" borderId="1" xfId="1" applyNumberFormat="1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43" fontId="9" fillId="2" borderId="1" xfId="2" applyNumberFormat="1" applyFont="1" applyFill="1" applyBorder="1" applyAlignment="1">
      <alignment horizontal="center"/>
    </xf>
    <xf numFmtId="43" fontId="11" fillId="2" borderId="1" xfId="2" applyNumberFormat="1" applyFont="1" applyFill="1" applyBorder="1" applyAlignment="1">
      <alignment horizontal="center"/>
    </xf>
    <xf numFmtId="10" fontId="11" fillId="2" borderId="1" xfId="2" applyNumberFormat="1" applyFont="1" applyFill="1" applyBorder="1" applyAlignment="1">
      <alignment horizontal="center"/>
    </xf>
    <xf numFmtId="43" fontId="10" fillId="2" borderId="1" xfId="2" applyNumberFormat="1" applyFont="1" applyFill="1" applyBorder="1" applyAlignment="1">
      <alignment horizontal="center"/>
    </xf>
    <xf numFmtId="10" fontId="10" fillId="2" borderId="1" xfId="2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left"/>
    </xf>
    <xf numFmtId="10" fontId="0" fillId="0" borderId="0" xfId="0" applyNumberFormat="1" applyAlignment="1">
      <alignment horizontal="left"/>
    </xf>
    <xf numFmtId="10" fontId="0" fillId="0" borderId="0" xfId="0" applyNumberFormat="1" applyBorder="1"/>
    <xf numFmtId="0" fontId="2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/>
    <xf numFmtId="164" fontId="10" fillId="0" borderId="1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zoomScaleNormal="100" workbookViewId="0">
      <selection activeCell="L12" sqref="L12"/>
    </sheetView>
  </sheetViews>
  <sheetFormatPr defaultRowHeight="15" x14ac:dyDescent="0.25"/>
  <cols>
    <col min="1" max="1" width="37.42578125" customWidth="1"/>
    <col min="2" max="2" width="8.140625" customWidth="1"/>
    <col min="3" max="4" width="8" bestFit="1" customWidth="1"/>
    <col min="5" max="5" width="11" bestFit="1" customWidth="1"/>
    <col min="6" max="7" width="8" bestFit="1" customWidth="1"/>
    <col min="8" max="8" width="9.140625" bestFit="1" customWidth="1"/>
    <col min="9" max="9" width="9.85546875" bestFit="1" customWidth="1"/>
    <col min="10" max="10" width="9.140625" bestFit="1" customWidth="1"/>
    <col min="11" max="11" width="9.85546875" bestFit="1" customWidth="1"/>
    <col min="12" max="12" width="9.140625" bestFit="1" customWidth="1"/>
    <col min="13" max="13" width="9.85546875" bestFit="1" customWidth="1"/>
    <col min="14" max="14" width="9.140625" bestFit="1" customWidth="1"/>
    <col min="15" max="15" width="9.85546875" bestFit="1" customWidth="1"/>
    <col min="16" max="16" width="9.140625" bestFit="1" customWidth="1"/>
    <col min="17" max="17" width="9.85546875" bestFit="1" customWidth="1"/>
  </cols>
  <sheetData>
    <row r="1" spans="1:17" ht="26.25" x14ac:dyDescent="0.4">
      <c r="A1" s="4" t="s">
        <v>15</v>
      </c>
      <c r="B1" s="4"/>
      <c r="C1" s="4"/>
      <c r="D1" s="1"/>
      <c r="E1" s="1"/>
    </row>
    <row r="2" spans="1:17" x14ac:dyDescent="0.25">
      <c r="A2" s="5" t="s">
        <v>40</v>
      </c>
      <c r="B2" s="2"/>
      <c r="C2" s="2"/>
    </row>
    <row r="3" spans="1:17" ht="15.75" x14ac:dyDescent="0.25">
      <c r="A3" s="6"/>
      <c r="B3" s="24"/>
      <c r="C3" s="24"/>
      <c r="D3" s="24"/>
      <c r="E3" s="24"/>
      <c r="F3" s="24"/>
      <c r="H3" s="25" t="s">
        <v>12</v>
      </c>
      <c r="I3" s="25" t="s">
        <v>12</v>
      </c>
      <c r="J3" s="25" t="s">
        <v>13</v>
      </c>
      <c r="K3" s="25" t="s">
        <v>13</v>
      </c>
      <c r="L3" s="25" t="s">
        <v>14</v>
      </c>
      <c r="M3" s="25" t="s">
        <v>14</v>
      </c>
      <c r="N3" s="25" t="s">
        <v>16</v>
      </c>
      <c r="O3" s="25" t="s">
        <v>16</v>
      </c>
      <c r="P3" s="25" t="s">
        <v>20</v>
      </c>
      <c r="Q3" s="25" t="s">
        <v>20</v>
      </c>
    </row>
    <row r="4" spans="1:17" ht="15.75" x14ac:dyDescent="0.25">
      <c r="A4" s="6"/>
      <c r="B4" s="26" t="s">
        <v>11</v>
      </c>
      <c r="C4" s="26" t="s">
        <v>10</v>
      </c>
      <c r="D4" s="26" t="s">
        <v>9</v>
      </c>
      <c r="E4" s="26" t="s">
        <v>8</v>
      </c>
      <c r="F4" s="27" t="s">
        <v>0</v>
      </c>
      <c r="G4" s="27" t="s">
        <v>19</v>
      </c>
      <c r="H4" s="26" t="s">
        <v>1</v>
      </c>
      <c r="I4" s="26" t="s">
        <v>2</v>
      </c>
      <c r="J4" s="26" t="s">
        <v>1</v>
      </c>
      <c r="K4" s="26" t="s">
        <v>2</v>
      </c>
      <c r="L4" s="26" t="s">
        <v>1</v>
      </c>
      <c r="M4" s="26" t="s">
        <v>2</v>
      </c>
      <c r="N4" s="26" t="s">
        <v>1</v>
      </c>
      <c r="O4" s="26" t="s">
        <v>2</v>
      </c>
      <c r="P4" s="26" t="s">
        <v>1</v>
      </c>
      <c r="Q4" s="26" t="s">
        <v>2</v>
      </c>
    </row>
    <row r="5" spans="1:17" ht="15.75" x14ac:dyDescent="0.25">
      <c r="A5" s="7" t="s">
        <v>3</v>
      </c>
      <c r="B5" s="10">
        <v>8856</v>
      </c>
      <c r="C5" s="10">
        <v>10075</v>
      </c>
      <c r="D5" s="10">
        <v>9347</v>
      </c>
      <c r="E5" s="10">
        <v>8487</v>
      </c>
      <c r="F5" s="11">
        <v>6681</v>
      </c>
      <c r="G5" s="10">
        <v>3331</v>
      </c>
      <c r="H5" s="9">
        <f>B5-C5</f>
        <v>-1219</v>
      </c>
      <c r="I5" s="12">
        <f>(B5/C5)-1</f>
        <v>-0.12099255583126556</v>
      </c>
      <c r="J5" s="13">
        <f>B5-D5</f>
        <v>-491</v>
      </c>
      <c r="K5" s="12">
        <f>(B5/D5)-1</f>
        <v>-5.2530223601155446E-2</v>
      </c>
      <c r="L5" s="14">
        <f>B5-E5</f>
        <v>369</v>
      </c>
      <c r="M5" s="12">
        <f>(B5/E5)-1</f>
        <v>4.3478260869565188E-2</v>
      </c>
      <c r="N5" s="14">
        <f>B5-F5</f>
        <v>2175</v>
      </c>
      <c r="O5" s="12">
        <f>(B5/F5)-1</f>
        <v>0.32555006735518632</v>
      </c>
      <c r="P5" s="15">
        <f>B5-G5</f>
        <v>5525</v>
      </c>
      <c r="Q5" s="30">
        <f>(B5/G5)-1</f>
        <v>1.6586610627439207</v>
      </c>
    </row>
    <row r="6" spans="1:17" ht="15.75" x14ac:dyDescent="0.25">
      <c r="A6" s="7" t="s">
        <v>4</v>
      </c>
      <c r="B6" s="10">
        <v>5934</v>
      </c>
      <c r="C6" s="10">
        <v>6885</v>
      </c>
      <c r="D6" s="10">
        <v>6036</v>
      </c>
      <c r="E6" s="10">
        <v>5644</v>
      </c>
      <c r="F6" s="11">
        <v>4640</v>
      </c>
      <c r="G6" s="10">
        <v>2729</v>
      </c>
      <c r="H6" s="9">
        <f>B6-C6</f>
        <v>-951</v>
      </c>
      <c r="I6" s="12">
        <f>(B6/C6)-1</f>
        <v>-0.13812636165577341</v>
      </c>
      <c r="J6" s="13">
        <f>B6-D6</f>
        <v>-102</v>
      </c>
      <c r="K6" s="12">
        <f>(B6/D6)-1</f>
        <v>-1.6898608349900646E-2</v>
      </c>
      <c r="L6" s="14">
        <f>B6-E6</f>
        <v>290</v>
      </c>
      <c r="M6" s="12">
        <f>(B6/E6)-1</f>
        <v>5.1381998582565647E-2</v>
      </c>
      <c r="N6" s="14">
        <f>B6-F6</f>
        <v>1294</v>
      </c>
      <c r="O6" s="12">
        <f>(B6/F6)-1</f>
        <v>0.27887931034482749</v>
      </c>
      <c r="P6" s="15">
        <f>B6-G6</f>
        <v>3205</v>
      </c>
      <c r="Q6" s="30">
        <f>(B6/G6)-1</f>
        <v>1.1744228655185052</v>
      </c>
    </row>
    <row r="7" spans="1:17" ht="15.75" x14ac:dyDescent="0.25">
      <c r="A7" s="7"/>
      <c r="B7" s="16"/>
      <c r="C7" s="16"/>
      <c r="D7" s="16"/>
      <c r="E7" s="16"/>
      <c r="F7" s="16"/>
      <c r="G7" s="28"/>
      <c r="H7" s="16"/>
      <c r="I7" s="17"/>
      <c r="J7" s="16"/>
      <c r="K7" s="17"/>
      <c r="L7" s="16"/>
      <c r="M7" s="17"/>
      <c r="N7" s="16"/>
      <c r="O7" s="17"/>
      <c r="P7" s="16"/>
      <c r="Q7" s="17"/>
    </row>
    <row r="8" spans="1:17" ht="15.75" x14ac:dyDescent="0.25">
      <c r="A8" s="7" t="s">
        <v>5</v>
      </c>
      <c r="B8" s="10">
        <v>2895</v>
      </c>
      <c r="C8" s="10">
        <v>3843</v>
      </c>
      <c r="D8" s="10">
        <v>3489</v>
      </c>
      <c r="E8" s="10">
        <v>3250</v>
      </c>
      <c r="F8" s="11">
        <v>2847</v>
      </c>
      <c r="G8" s="10">
        <v>1757</v>
      </c>
      <c r="H8" s="9">
        <f>B8-C8</f>
        <v>-948</v>
      </c>
      <c r="I8" s="12">
        <f>(B8/C8)-1</f>
        <v>-0.24668227946916477</v>
      </c>
      <c r="J8" s="13">
        <f>B8-D8</f>
        <v>-594</v>
      </c>
      <c r="K8" s="12">
        <f>(B8/D8)-1</f>
        <v>-0.17024935511607908</v>
      </c>
      <c r="L8" s="13">
        <f>B8-E8</f>
        <v>-355</v>
      </c>
      <c r="M8" s="12">
        <f>(B8/E8)-1</f>
        <v>-0.10923076923076924</v>
      </c>
      <c r="N8" s="14">
        <f>B8-F8</f>
        <v>48</v>
      </c>
      <c r="O8" s="12">
        <f>(B8/F8)-1</f>
        <v>1.6859852476290849E-2</v>
      </c>
      <c r="P8" s="15">
        <f>B8-G8</f>
        <v>1138</v>
      </c>
      <c r="Q8" s="30">
        <f>(B8/G8)-1</f>
        <v>0.64769493454752425</v>
      </c>
    </row>
    <row r="9" spans="1:17" ht="15.75" x14ac:dyDescent="0.25">
      <c r="A9" s="7"/>
      <c r="B9" s="16"/>
      <c r="C9" s="16"/>
      <c r="D9" s="16"/>
      <c r="E9" s="16"/>
      <c r="F9" s="16"/>
      <c r="G9" s="28"/>
      <c r="H9" s="16"/>
      <c r="I9" s="17"/>
      <c r="J9" s="16"/>
      <c r="K9" s="17"/>
      <c r="L9" s="16"/>
      <c r="M9" s="17"/>
      <c r="N9" s="16"/>
      <c r="O9" s="17"/>
      <c r="P9" s="16"/>
      <c r="Q9" s="17"/>
    </row>
    <row r="10" spans="1:17" ht="15.75" x14ac:dyDescent="0.25">
      <c r="A10" s="7" t="s">
        <v>39</v>
      </c>
      <c r="B10" s="49">
        <v>509</v>
      </c>
      <c r="C10" s="49">
        <v>548</v>
      </c>
      <c r="D10" s="49">
        <v>529</v>
      </c>
      <c r="E10" s="49">
        <v>419</v>
      </c>
      <c r="F10" s="49">
        <v>456</v>
      </c>
      <c r="G10" s="49">
        <v>302</v>
      </c>
      <c r="H10" s="50">
        <f>B10-C10</f>
        <v>-39</v>
      </c>
      <c r="I10" s="51">
        <f>(B10/C10)-1</f>
        <v>-7.1167883211678884E-2</v>
      </c>
      <c r="J10" s="50">
        <f>B10-D10</f>
        <v>-20</v>
      </c>
      <c r="K10" s="51">
        <f>(B10/D10)-1</f>
        <v>-3.7807183364839347E-2</v>
      </c>
      <c r="L10" s="49">
        <f>B10-E10</f>
        <v>90</v>
      </c>
      <c r="M10" s="51">
        <f>(B10/E10)-1</f>
        <v>0.21479713603818618</v>
      </c>
      <c r="N10" s="49">
        <f>B10-F10</f>
        <v>53</v>
      </c>
      <c r="O10" s="51">
        <f>(B10/F10)-1</f>
        <v>0.11622807017543857</v>
      </c>
      <c r="P10" s="49">
        <f>B10-G10</f>
        <v>207</v>
      </c>
      <c r="Q10" s="51">
        <f>(B10/G10)-1</f>
        <v>0.685430463576159</v>
      </c>
    </row>
    <row r="11" spans="1:17" ht="15.75" x14ac:dyDescent="0.25">
      <c r="A11" s="7"/>
      <c r="B11" s="16"/>
      <c r="C11" s="16"/>
      <c r="D11" s="16"/>
      <c r="E11" s="16"/>
      <c r="F11" s="16"/>
      <c r="G11" s="28"/>
      <c r="H11" s="16"/>
      <c r="I11" s="17"/>
      <c r="J11" s="16"/>
      <c r="K11" s="17"/>
      <c r="L11" s="16"/>
      <c r="M11" s="17"/>
      <c r="N11" s="16"/>
      <c r="O11" s="17"/>
      <c r="P11" s="16"/>
      <c r="Q11" s="17"/>
    </row>
    <row r="12" spans="1:17" ht="15.75" x14ac:dyDescent="0.25">
      <c r="A12" s="7" t="s">
        <v>38</v>
      </c>
      <c r="B12" s="10">
        <v>1889</v>
      </c>
      <c r="C12" s="10">
        <v>2210</v>
      </c>
      <c r="D12" s="10">
        <v>2010</v>
      </c>
      <c r="E12" s="10">
        <v>1844</v>
      </c>
      <c r="F12" s="11">
        <v>1745</v>
      </c>
      <c r="G12" s="10">
        <v>1533</v>
      </c>
      <c r="H12" s="9">
        <f>B12-C12</f>
        <v>-321</v>
      </c>
      <c r="I12" s="12">
        <f>(B12/C12)-1</f>
        <v>-0.14524886877828058</v>
      </c>
      <c r="J12" s="13">
        <f>B12-D12</f>
        <v>-121</v>
      </c>
      <c r="K12" s="12">
        <f>(B12/C12)-1</f>
        <v>-0.14524886877828058</v>
      </c>
      <c r="L12" s="15">
        <f>B12-E12</f>
        <v>45</v>
      </c>
      <c r="M12" s="12">
        <f>(B12/E12)-1</f>
        <v>2.4403470715835152E-2</v>
      </c>
      <c r="N12" s="15">
        <f>B12-F12</f>
        <v>144</v>
      </c>
      <c r="O12" s="12">
        <f>(B12/F12)-1</f>
        <v>8.2521489971346673E-2</v>
      </c>
      <c r="P12" s="15">
        <f>B12-G12</f>
        <v>356</v>
      </c>
      <c r="Q12" s="30">
        <f>(B12/G12)-1</f>
        <v>0.23222439660795824</v>
      </c>
    </row>
    <row r="13" spans="1:17" ht="15.75" x14ac:dyDescent="0.25">
      <c r="A13" s="8"/>
      <c r="B13" s="18"/>
      <c r="C13" s="18"/>
      <c r="D13" s="18"/>
      <c r="E13" s="18"/>
      <c r="F13" s="19"/>
      <c r="G13" s="29"/>
      <c r="H13" s="18"/>
      <c r="I13" s="19"/>
      <c r="J13" s="18"/>
      <c r="K13" s="19"/>
      <c r="L13" s="19"/>
      <c r="M13" s="19"/>
      <c r="N13" s="19"/>
      <c r="O13" s="19"/>
      <c r="P13" s="18"/>
      <c r="Q13" s="18"/>
    </row>
    <row r="14" spans="1:17" ht="15.75" x14ac:dyDescent="0.25">
      <c r="A14" s="7" t="s">
        <v>21</v>
      </c>
      <c r="B14" s="10">
        <v>506</v>
      </c>
      <c r="C14" s="10">
        <v>516</v>
      </c>
      <c r="D14" s="10">
        <v>450</v>
      </c>
      <c r="E14" s="10">
        <v>359</v>
      </c>
      <c r="F14" s="11">
        <v>280</v>
      </c>
      <c r="G14" s="10">
        <v>144</v>
      </c>
      <c r="H14" s="9">
        <f>B14-C14</f>
        <v>-10</v>
      </c>
      <c r="I14" s="30">
        <f>(B14/C14)-1</f>
        <v>-1.9379844961240345E-2</v>
      </c>
      <c r="J14" s="15">
        <f>B14-D14</f>
        <v>56</v>
      </c>
      <c r="K14" s="30">
        <f>(B14/D14)-1</f>
        <v>0.12444444444444436</v>
      </c>
      <c r="L14" s="15">
        <f>B14-E14</f>
        <v>147</v>
      </c>
      <c r="M14" s="12">
        <f>(B14/E14)-1</f>
        <v>0.40947075208913652</v>
      </c>
      <c r="N14" s="14">
        <f>B14-F14</f>
        <v>226</v>
      </c>
      <c r="O14" s="12">
        <f>(B14/F14)-1</f>
        <v>0.80714285714285716</v>
      </c>
      <c r="P14" s="15">
        <f>B14-G14</f>
        <v>362</v>
      </c>
      <c r="Q14" s="30">
        <f>(B14/G14)-1</f>
        <v>2.5138888888888888</v>
      </c>
    </row>
    <row r="15" spans="1:17" ht="15.75" x14ac:dyDescent="0.25">
      <c r="A15" s="8"/>
      <c r="B15" s="18"/>
      <c r="C15" s="18"/>
      <c r="D15" s="18"/>
      <c r="E15" s="18"/>
      <c r="F15" s="19"/>
      <c r="G15" s="29"/>
      <c r="H15" s="18"/>
      <c r="I15" s="19"/>
      <c r="J15" s="18"/>
      <c r="K15" s="19"/>
      <c r="L15" s="19"/>
      <c r="M15" s="19"/>
      <c r="N15" s="19"/>
      <c r="O15" s="19"/>
      <c r="P15" s="18"/>
      <c r="Q15" s="18"/>
    </row>
    <row r="16" spans="1:17" ht="15.75" x14ac:dyDescent="0.25">
      <c r="A16" s="7" t="s">
        <v>6</v>
      </c>
      <c r="B16" s="10">
        <v>3592</v>
      </c>
      <c r="C16" s="10">
        <v>5157</v>
      </c>
      <c r="D16" s="10">
        <v>4444</v>
      </c>
      <c r="E16" s="10">
        <v>4178</v>
      </c>
      <c r="F16" s="11">
        <v>3562</v>
      </c>
      <c r="G16" s="10">
        <v>1989</v>
      </c>
      <c r="H16" s="9">
        <f>B16-C16</f>
        <v>-1565</v>
      </c>
      <c r="I16" s="12">
        <f>(B16/C16)-1</f>
        <v>-0.30347101027729295</v>
      </c>
      <c r="J16" s="13">
        <f>B16-D16</f>
        <v>-852</v>
      </c>
      <c r="K16" s="12">
        <f>(B16/D16)-1</f>
        <v>-0.19171917191719168</v>
      </c>
      <c r="L16" s="13">
        <f>B16-E16</f>
        <v>-586</v>
      </c>
      <c r="M16" s="12">
        <f>(B16/E16)-1</f>
        <v>-0.14025849688846337</v>
      </c>
      <c r="N16" s="14">
        <f>B16-F16</f>
        <v>30</v>
      </c>
      <c r="O16" s="12">
        <f>(B16/F16)-1</f>
        <v>8.4222346996070119E-3</v>
      </c>
      <c r="P16" s="15">
        <f>B16-G16</f>
        <v>1603</v>
      </c>
      <c r="Q16" s="30">
        <f>(B16/G16)-1</f>
        <v>0.80593262946204125</v>
      </c>
    </row>
    <row r="17" spans="1:17" ht="15.75" x14ac:dyDescent="0.25">
      <c r="A17" s="7" t="s">
        <v>7</v>
      </c>
      <c r="B17" s="10">
        <v>1427</v>
      </c>
      <c r="C17" s="10">
        <v>1728</v>
      </c>
      <c r="D17" s="10">
        <v>1592</v>
      </c>
      <c r="E17" s="10">
        <v>1466</v>
      </c>
      <c r="F17" s="11">
        <v>1078</v>
      </c>
      <c r="G17" s="10">
        <v>740</v>
      </c>
      <c r="H17" s="9">
        <f>B17-C17</f>
        <v>-301</v>
      </c>
      <c r="I17" s="12">
        <f>(B17/C17)-1</f>
        <v>-0.17418981481481477</v>
      </c>
      <c r="J17" s="13">
        <f>B17-D17</f>
        <v>-165</v>
      </c>
      <c r="K17" s="12">
        <f>(B17/D17)-1</f>
        <v>-0.10364321608040206</v>
      </c>
      <c r="L17" s="13">
        <f>B17-E17</f>
        <v>-39</v>
      </c>
      <c r="M17" s="12">
        <f>(B17/E17)-1</f>
        <v>-2.6603001364256529E-2</v>
      </c>
      <c r="N17" s="14">
        <f>B17-F17</f>
        <v>349</v>
      </c>
      <c r="O17" s="12">
        <f>(B17/F17)-1</f>
        <v>0.32374768089053796</v>
      </c>
      <c r="P17" s="15">
        <f>B17-G17</f>
        <v>687</v>
      </c>
      <c r="Q17" s="30">
        <f>(B17/G17)-1</f>
        <v>0.92837837837837833</v>
      </c>
    </row>
    <row r="18" spans="1:17" ht="15.75" x14ac:dyDescent="0.25">
      <c r="A18" s="7"/>
      <c r="B18" s="16"/>
      <c r="C18" s="16"/>
      <c r="D18" s="16"/>
      <c r="E18" s="16"/>
      <c r="F18" s="20"/>
      <c r="G18" s="28"/>
      <c r="H18" s="20"/>
      <c r="I18" s="21"/>
      <c r="J18" s="20"/>
      <c r="K18" s="21"/>
      <c r="L18" s="20"/>
      <c r="M18" s="21"/>
      <c r="N18" s="20"/>
      <c r="O18" s="21"/>
      <c r="P18" s="16"/>
      <c r="Q18" s="17"/>
    </row>
    <row r="19" spans="1:17" ht="15.75" x14ac:dyDescent="0.25">
      <c r="A19" s="7" t="s">
        <v>22</v>
      </c>
      <c r="B19" s="22" t="s">
        <v>24</v>
      </c>
      <c r="C19" s="22">
        <v>21.97</v>
      </c>
      <c r="D19" s="22">
        <v>22.01</v>
      </c>
      <c r="E19" s="22">
        <v>21.85</v>
      </c>
      <c r="F19" s="23">
        <v>21.53</v>
      </c>
      <c r="G19" s="22">
        <v>21.09</v>
      </c>
      <c r="H19" s="31"/>
      <c r="I19" s="32"/>
      <c r="J19" s="33"/>
      <c r="K19" s="32"/>
      <c r="L19" s="34"/>
      <c r="M19" s="35"/>
      <c r="N19" s="34"/>
      <c r="O19" s="35"/>
      <c r="P19" s="36"/>
      <c r="Q19" s="37"/>
    </row>
    <row r="20" spans="1:17" ht="15.75" x14ac:dyDescent="0.25">
      <c r="A20" s="7" t="s">
        <v>23</v>
      </c>
      <c r="B20" s="22" t="s">
        <v>24</v>
      </c>
      <c r="C20" s="22">
        <v>3.45</v>
      </c>
      <c r="D20" s="22">
        <v>3.37</v>
      </c>
      <c r="E20" s="22">
        <v>3.31</v>
      </c>
      <c r="F20" s="23">
        <v>3.24</v>
      </c>
      <c r="G20" s="22">
        <v>3.12</v>
      </c>
      <c r="H20" s="31"/>
      <c r="I20" s="32"/>
      <c r="J20" s="33"/>
      <c r="K20" s="32"/>
      <c r="L20" s="34"/>
      <c r="M20" s="35"/>
      <c r="N20" s="34"/>
      <c r="O20" s="35"/>
      <c r="P20" s="36"/>
      <c r="Q20" s="37"/>
    </row>
    <row r="21" spans="1:17" ht="15.75" x14ac:dyDescent="0.25">
      <c r="A21" s="7"/>
      <c r="B21" s="16"/>
      <c r="C21" s="16"/>
      <c r="D21" s="16"/>
      <c r="E21" s="16"/>
      <c r="F21" s="20"/>
      <c r="G21" s="28"/>
      <c r="H21" s="20"/>
      <c r="I21" s="21"/>
      <c r="J21" s="20"/>
      <c r="K21" s="21"/>
      <c r="L21" s="20"/>
      <c r="M21" s="21"/>
      <c r="N21" s="20"/>
      <c r="O21" s="21"/>
      <c r="P21" s="16"/>
      <c r="Q21" s="17"/>
    </row>
    <row r="22" spans="1:17" ht="15.75" x14ac:dyDescent="0.25">
      <c r="A22" s="7" t="s">
        <v>17</v>
      </c>
      <c r="B22" s="10">
        <v>754</v>
      </c>
      <c r="C22" s="10">
        <v>789</v>
      </c>
      <c r="D22" s="10">
        <v>892</v>
      </c>
      <c r="E22" s="10">
        <v>861</v>
      </c>
      <c r="F22" s="11">
        <v>803</v>
      </c>
      <c r="G22" s="10">
        <v>523</v>
      </c>
      <c r="H22" s="9">
        <f>B22-C22</f>
        <v>-35</v>
      </c>
      <c r="I22" s="12">
        <f>(B22/C22)-1</f>
        <v>-4.4359949302915092E-2</v>
      </c>
      <c r="J22" s="13">
        <f>B22-D22</f>
        <v>-138</v>
      </c>
      <c r="K22" s="12">
        <f>(B22/D22)-1</f>
        <v>-0.1547085201793722</v>
      </c>
      <c r="L22" s="13">
        <f>B22-E22</f>
        <v>-107</v>
      </c>
      <c r="M22" s="12">
        <f>(B22/E22)-1</f>
        <v>-0.12427409988385596</v>
      </c>
      <c r="N22" s="13">
        <f>B22-F22</f>
        <v>-49</v>
      </c>
      <c r="O22" s="12">
        <f>(B22/F22)-1</f>
        <v>-6.1021170610211728E-2</v>
      </c>
      <c r="P22" s="15">
        <f>B22-G22</f>
        <v>231</v>
      </c>
      <c r="Q22" s="30">
        <f>(B22/G22)-1</f>
        <v>0.44168260038240925</v>
      </c>
    </row>
    <row r="23" spans="1:17" ht="15.75" x14ac:dyDescent="0.25">
      <c r="A23" s="7" t="s">
        <v>18</v>
      </c>
      <c r="B23" s="10">
        <v>346</v>
      </c>
      <c r="C23" s="10">
        <v>401</v>
      </c>
      <c r="D23" s="10">
        <v>449</v>
      </c>
      <c r="E23" s="10">
        <v>415</v>
      </c>
      <c r="F23" s="11">
        <v>431</v>
      </c>
      <c r="G23" s="10">
        <v>340</v>
      </c>
      <c r="H23" s="9">
        <f>B23-C23</f>
        <v>-55</v>
      </c>
      <c r="I23" s="12">
        <f>(B23/C23)-1</f>
        <v>-0.13715710723192021</v>
      </c>
      <c r="J23" s="13">
        <f>B23-D23</f>
        <v>-103</v>
      </c>
      <c r="K23" s="12">
        <f>(B23/D23)-1</f>
        <v>-0.22939866369710471</v>
      </c>
      <c r="L23" s="13">
        <f>B23-E23</f>
        <v>-69</v>
      </c>
      <c r="M23" s="12">
        <f>(B23/E23)-1</f>
        <v>-0.16626506024096388</v>
      </c>
      <c r="N23" s="13">
        <f>B23-F23</f>
        <v>-85</v>
      </c>
      <c r="O23" s="30">
        <f>(B23/F23)-1</f>
        <v>-0.19721577726218098</v>
      </c>
      <c r="P23" s="15">
        <f>B23-G23</f>
        <v>6</v>
      </c>
      <c r="Q23" s="30">
        <f>(B23/G23)-1</f>
        <v>1.7647058823529349E-2</v>
      </c>
    </row>
    <row r="24" spans="1:17" x14ac:dyDescent="0.25">
      <c r="A24" s="1"/>
      <c r="B24" s="3"/>
      <c r="C24" s="3"/>
      <c r="D24" s="3"/>
      <c r="E24" s="3"/>
      <c r="G24" s="3"/>
    </row>
    <row r="25" spans="1:17" x14ac:dyDescent="0.25">
      <c r="A25" s="38" t="s">
        <v>25</v>
      </c>
      <c r="B25" s="46" t="s">
        <v>11</v>
      </c>
      <c r="C25" s="46"/>
      <c r="D25" s="3"/>
      <c r="E25" s="3"/>
      <c r="G25" s="3"/>
    </row>
    <row r="26" spans="1:17" x14ac:dyDescent="0.25">
      <c r="A26" s="40" t="s">
        <v>26</v>
      </c>
      <c r="B26" s="41">
        <v>11</v>
      </c>
      <c r="C26" s="44">
        <f>B26/B35</f>
        <v>2.1916716477385933E-3</v>
      </c>
      <c r="D26" s="3"/>
      <c r="E26" s="3"/>
      <c r="G26" s="3"/>
    </row>
    <row r="27" spans="1:17" x14ac:dyDescent="0.25">
      <c r="A27" s="40" t="s">
        <v>27</v>
      </c>
      <c r="B27" s="42">
        <v>72</v>
      </c>
      <c r="C27" s="44">
        <f>B27/B35</f>
        <v>1.434548714883443E-2</v>
      </c>
      <c r="G27" s="3"/>
    </row>
    <row r="28" spans="1:17" x14ac:dyDescent="0.25">
      <c r="A28" s="40" t="s">
        <v>28</v>
      </c>
      <c r="B28" s="42">
        <v>817</v>
      </c>
      <c r="C28" s="44">
        <f>B28/B35</f>
        <v>0.16278143056385735</v>
      </c>
      <c r="G28" s="3"/>
    </row>
    <row r="29" spans="1:17" x14ac:dyDescent="0.25">
      <c r="A29" s="40" t="s">
        <v>29</v>
      </c>
      <c r="B29" s="42">
        <v>4</v>
      </c>
      <c r="C29" s="44">
        <f>B29/B35</f>
        <v>7.969715082685794E-4</v>
      </c>
      <c r="E29" t="s">
        <v>37</v>
      </c>
    </row>
    <row r="30" spans="1:17" x14ac:dyDescent="0.25">
      <c r="A30" s="40" t="s">
        <v>30</v>
      </c>
      <c r="B30" s="42">
        <v>330</v>
      </c>
      <c r="C30" s="44">
        <f>B30/B35</f>
        <v>6.5750149432157803E-2</v>
      </c>
    </row>
    <row r="31" spans="1:17" x14ac:dyDescent="0.25">
      <c r="A31" s="40" t="s">
        <v>31</v>
      </c>
      <c r="B31" s="42">
        <v>280</v>
      </c>
      <c r="C31" s="44">
        <f>B31/B35</f>
        <v>5.5788005578800558E-2</v>
      </c>
    </row>
    <row r="32" spans="1:17" x14ac:dyDescent="0.25">
      <c r="A32" s="40" t="s">
        <v>32</v>
      </c>
      <c r="B32" s="42">
        <v>248</v>
      </c>
      <c r="C32" s="44">
        <f>B32/B35</f>
        <v>4.9412233512651921E-2</v>
      </c>
    </row>
    <row r="33" spans="1:4" x14ac:dyDescent="0.25">
      <c r="A33" s="40" t="s">
        <v>33</v>
      </c>
      <c r="B33" s="42">
        <v>148</v>
      </c>
      <c r="C33" s="44">
        <f>B33/B35</f>
        <v>2.9487945805937436E-2</v>
      </c>
    </row>
    <row r="34" spans="1:4" x14ac:dyDescent="0.25">
      <c r="A34" s="40" t="s">
        <v>34</v>
      </c>
      <c r="B34" s="43">
        <v>3109</v>
      </c>
      <c r="C34" s="44">
        <f>B34/B35</f>
        <v>0.61944610480175333</v>
      </c>
    </row>
    <row r="35" spans="1:4" x14ac:dyDescent="0.25">
      <c r="A35" s="40" t="s">
        <v>35</v>
      </c>
      <c r="B35" s="41">
        <f>SUM(B26:B34)</f>
        <v>5019</v>
      </c>
      <c r="C35" s="45"/>
    </row>
    <row r="36" spans="1:4" x14ac:dyDescent="0.25">
      <c r="A36" s="40"/>
    </row>
    <row r="37" spans="1:4" x14ac:dyDescent="0.25">
      <c r="A37" s="47" t="s">
        <v>36</v>
      </c>
    </row>
    <row r="38" spans="1:4" x14ac:dyDescent="0.25">
      <c r="A38" s="40"/>
      <c r="D38" s="48"/>
    </row>
    <row r="39" spans="1:4" x14ac:dyDescent="0.25">
      <c r="A39" s="39"/>
    </row>
    <row r="40" spans="1:4" x14ac:dyDescent="0.25">
      <c r="A40" s="39"/>
    </row>
  </sheetData>
  <printOptions gridLines="1"/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Alisha Greco-Yanniello</cp:lastModifiedBy>
  <cp:lastPrinted>2019-04-30T19:30:22Z</cp:lastPrinted>
  <dcterms:created xsi:type="dcterms:W3CDTF">2014-10-20T19:43:36Z</dcterms:created>
  <dcterms:modified xsi:type="dcterms:W3CDTF">2019-12-19T14:06:18Z</dcterms:modified>
</cp:coreProperties>
</file>